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20112" windowHeight="7992"/>
  </bookViews>
  <sheets>
    <sheet name="105SC 2019-20" sheetId="1" r:id="rId1"/>
    <sheet name="Notes" sheetId="2" r:id="rId2"/>
  </sheets>
  <calcPr calcId="145621"/>
</workbook>
</file>

<file path=xl/calcChain.xml><?xml version="1.0" encoding="utf-8"?>
<calcChain xmlns="http://schemas.openxmlformats.org/spreadsheetml/2006/main">
  <c r="B7" i="1" l="1"/>
  <c r="D7" i="1"/>
  <c r="F7" i="1"/>
  <c r="H7" i="1"/>
  <c r="B11" i="1"/>
  <c r="B29" i="1" s="1"/>
  <c r="B46" i="1" s="1"/>
  <c r="B53" i="1" s="1"/>
  <c r="D29" i="1"/>
  <c r="F29" i="1"/>
  <c r="H29" i="1"/>
  <c r="B44" i="1"/>
  <c r="D44" i="1"/>
  <c r="D46" i="1" s="1"/>
  <c r="D48" i="1" s="1"/>
  <c r="F44" i="1"/>
  <c r="H44" i="1"/>
  <c r="H46" i="1" s="1"/>
  <c r="H48" i="1" s="1"/>
  <c r="B48" i="1" l="1"/>
  <c r="F46" i="1"/>
</calcChain>
</file>

<file path=xl/sharedStrings.xml><?xml version="1.0" encoding="utf-8"?>
<sst xmlns="http://schemas.openxmlformats.org/spreadsheetml/2006/main" count="64" uniqueCount="63">
  <si>
    <t>105D ADMINISTRATION</t>
  </si>
  <si>
    <t>2018-2019</t>
  </si>
  <si>
    <t>INCOME</t>
  </si>
  <si>
    <t>Membership Dues</t>
  </si>
  <si>
    <t xml:space="preserve">Sundry Income </t>
  </si>
  <si>
    <t xml:space="preserve">Convention Social </t>
  </si>
  <si>
    <t>Total Income</t>
  </si>
  <si>
    <t>EXPENDITURE</t>
  </si>
  <si>
    <t>District</t>
  </si>
  <si>
    <t xml:space="preserve"> District Governor</t>
  </si>
  <si>
    <t>District Dues Credit</t>
  </si>
  <si>
    <t xml:space="preserve"> Vice District Governors</t>
  </si>
  <si>
    <t xml:space="preserve"> District Secretary</t>
  </si>
  <si>
    <t xml:space="preserve"> District Treasurer</t>
  </si>
  <si>
    <t>Special Committee</t>
  </si>
  <si>
    <t>Almoner</t>
  </si>
  <si>
    <t>Region 1</t>
  </si>
  <si>
    <t>Region 2</t>
  </si>
  <si>
    <t>Region 3</t>
  </si>
  <si>
    <t>Region 4</t>
  </si>
  <si>
    <t>Region 5</t>
  </si>
  <si>
    <t>Equipment/Regalia</t>
  </si>
  <si>
    <t>Island Travel</t>
  </si>
  <si>
    <t>Bank Charges</t>
  </si>
  <si>
    <t>Room Hire (Cabinet)</t>
  </si>
  <si>
    <t>Miscellaneous</t>
  </si>
  <si>
    <t>Total District</t>
  </si>
  <si>
    <t>Committees</t>
  </si>
  <si>
    <t>Communications</t>
  </si>
  <si>
    <t>Community Service</t>
  </si>
  <si>
    <t xml:space="preserve">Convention </t>
  </si>
  <si>
    <t>Finance</t>
  </si>
  <si>
    <t>International Relations</t>
  </si>
  <si>
    <t>Long Range Planning</t>
  </si>
  <si>
    <t xml:space="preserve">Membership Drives </t>
  </si>
  <si>
    <t>GMT/GLT</t>
  </si>
  <si>
    <t>New Club Development</t>
  </si>
  <si>
    <t>PR</t>
  </si>
  <si>
    <t>Training</t>
  </si>
  <si>
    <t>Youth</t>
  </si>
  <si>
    <t>Total Committees</t>
  </si>
  <si>
    <t>Total Expenses</t>
  </si>
  <si>
    <t>Shortfall/Surplus</t>
  </si>
  <si>
    <t>Members</t>
  </si>
  <si>
    <t>105D</t>
  </si>
  <si>
    <t>2019-2020</t>
  </si>
  <si>
    <t>105SC</t>
  </si>
  <si>
    <t>Income</t>
  </si>
  <si>
    <t xml:space="preserve"> 1250 @ £9</t>
  </si>
  <si>
    <t>£2650 required from Reserves to balance</t>
  </si>
  <si>
    <t>Expenditure</t>
  </si>
  <si>
    <t>DG increased 10% to reflect larger geographic area</t>
  </si>
  <si>
    <t>VDGs increased 10% to reflect larger geographic area</t>
  </si>
  <si>
    <t xml:space="preserve">Regions increased to reflect new zones </t>
  </si>
  <si>
    <t>forums &amp; Room hire reduced historic spend</t>
  </si>
  <si>
    <t>Community Service now included GAT</t>
  </si>
  <si>
    <t>Membership Initiatives to include New Club Development</t>
  </si>
  <si>
    <t>Training included Leadership Initiatives</t>
  </si>
  <si>
    <t>Actuals</t>
  </si>
  <si>
    <t>YTD</t>
  </si>
  <si>
    <t>Sgt at Arms/CNRO</t>
  </si>
  <si>
    <t>Forums /EGM/Handover</t>
  </si>
  <si>
    <t>*3 late drops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</si>
</sst>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0_ ;\-0\ 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9"/>
      <color theme="3" tint="0.39997558519241921"/>
      <name val="Calibri"/>
      <family val="2"/>
    </font>
    <font>
      <b/>
      <sz val="9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9"/>
      <color theme="3" tint="0.39997558519241921"/>
      <name val="Calibri"/>
      <family val="2"/>
    </font>
    <font>
      <b/>
      <sz val="9"/>
      <color rgb="FFFF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11"/>
      <color theme="4"/>
      <name val="Calibri"/>
      <family val="2"/>
      <scheme val="minor"/>
    </font>
    <font>
      <sz val="9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8" fillId="0" borderId="0" xfId="0" applyFont="1"/>
    <xf numFmtId="0" fontId="10" fillId="0" borderId="0" xfId="0" applyFont="1"/>
    <xf numFmtId="6" fontId="12" fillId="0" borderId="0" xfId="0" applyNumberFormat="1" applyFont="1"/>
    <xf numFmtId="0" fontId="4" fillId="0" borderId="0" xfId="0" applyFont="1" applyBorder="1" applyAlignment="1">
      <alignment horizontal="center"/>
    </xf>
    <xf numFmtId="17" fontId="4" fillId="0" borderId="0" xfId="0" applyNumberFormat="1" applyFont="1" applyBorder="1" applyAlignment="1">
      <alignment horizontal="center"/>
    </xf>
    <xf numFmtId="0" fontId="8" fillId="0" borderId="0" xfId="0" applyFont="1" applyBorder="1"/>
    <xf numFmtId="164" fontId="4" fillId="0" borderId="0" xfId="0" applyNumberFormat="1" applyFont="1" applyFill="1" applyBorder="1"/>
    <xf numFmtId="0" fontId="4" fillId="0" borderId="0" xfId="0" applyFont="1" applyBorder="1"/>
    <xf numFmtId="1" fontId="4" fillId="0" borderId="0" xfId="0" applyNumberFormat="1" applyFont="1" applyBorder="1"/>
    <xf numFmtId="1" fontId="9" fillId="0" borderId="0" xfId="0" applyNumberFormat="1" applyFont="1" applyBorder="1"/>
    <xf numFmtId="2" fontId="8" fillId="0" borderId="0" xfId="0" applyNumberFormat="1" applyFont="1" applyBorder="1"/>
    <xf numFmtId="2" fontId="11" fillId="0" borderId="0" xfId="0" applyNumberFormat="1" applyFont="1" applyBorder="1"/>
    <xf numFmtId="0" fontId="13" fillId="0" borderId="3" xfId="0" applyFont="1" applyBorder="1" applyAlignment="1">
      <alignment horizontal="center"/>
    </xf>
    <xf numFmtId="17" fontId="13" fillId="0" borderId="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4" xfId="0" applyFont="1" applyBorder="1"/>
    <xf numFmtId="0" fontId="14" fillId="0" borderId="5" xfId="0" applyFont="1" applyBorder="1"/>
    <xf numFmtId="164" fontId="13" fillId="0" borderId="2" xfId="0" applyNumberFormat="1" applyFont="1" applyFill="1" applyBorder="1"/>
    <xf numFmtId="0" fontId="14" fillId="0" borderId="0" xfId="0" applyFont="1"/>
    <xf numFmtId="0" fontId="14" fillId="0" borderId="1" xfId="0" applyFont="1" applyBorder="1"/>
    <xf numFmtId="0" fontId="13" fillId="0" borderId="2" xfId="0" applyFont="1" applyBorder="1"/>
    <xf numFmtId="1" fontId="13" fillId="0" borderId="2" xfId="0" applyNumberFormat="1" applyFont="1" applyBorder="1"/>
    <xf numFmtId="2" fontId="14" fillId="0" borderId="5" xfId="0" applyNumberFormat="1" applyFont="1" applyBorder="1"/>
    <xf numFmtId="0" fontId="0" fillId="0" borderId="0" xfId="0" applyFont="1"/>
    <xf numFmtId="2" fontId="1" fillId="0" borderId="2" xfId="0" applyNumberFormat="1" applyFont="1" applyBorder="1"/>
    <xf numFmtId="6" fontId="0" fillId="0" borderId="0" xfId="0" applyNumberFormat="1" applyFont="1"/>
    <xf numFmtId="0" fontId="1" fillId="0" borderId="0" xfId="0" applyFont="1"/>
    <xf numFmtId="0" fontId="13" fillId="0" borderId="0" xfId="0" applyFont="1" applyBorder="1" applyAlignment="1">
      <alignment horizontal="center"/>
    </xf>
    <xf numFmtId="17" fontId="13" fillId="0" borderId="0" xfId="0" applyNumberFormat="1" applyFont="1" applyBorder="1" applyAlignment="1">
      <alignment horizontal="center"/>
    </xf>
    <xf numFmtId="0" fontId="14" fillId="0" borderId="0" xfId="0" applyFont="1" applyBorder="1"/>
    <xf numFmtId="164" fontId="13" fillId="0" borderId="0" xfId="0" applyNumberFormat="1" applyFont="1" applyFill="1" applyBorder="1"/>
    <xf numFmtId="0" fontId="13" fillId="0" borderId="0" xfId="0" applyFont="1" applyBorder="1"/>
    <xf numFmtId="1" fontId="13" fillId="0" borderId="0" xfId="0" applyNumberFormat="1" applyFont="1" applyBorder="1"/>
    <xf numFmtId="2" fontId="14" fillId="0" borderId="0" xfId="0" applyNumberFormat="1" applyFont="1" applyBorder="1"/>
    <xf numFmtId="2" fontId="1" fillId="0" borderId="0" xfId="0" applyNumberFormat="1" applyFont="1" applyBorder="1"/>
    <xf numFmtId="0" fontId="15" fillId="0" borderId="0" xfId="0" applyFont="1"/>
    <xf numFmtId="0" fontId="5" fillId="0" borderId="0" xfId="0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17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4" xfId="0" applyFont="1" applyBorder="1"/>
    <xf numFmtId="0" fontId="16" fillId="0" borderId="0" xfId="0" applyFont="1" applyBorder="1"/>
    <xf numFmtId="1" fontId="16" fillId="0" borderId="4" xfId="0" applyNumberFormat="1" applyFont="1" applyBorder="1"/>
    <xf numFmtId="0" fontId="16" fillId="0" borderId="5" xfId="0" applyFont="1" applyBorder="1"/>
    <xf numFmtId="164" fontId="5" fillId="0" borderId="2" xfId="0" applyNumberFormat="1" applyFont="1" applyFill="1" applyBorder="1"/>
    <xf numFmtId="164" fontId="5" fillId="0" borderId="0" xfId="0" applyNumberFormat="1" applyFont="1" applyFill="1" applyBorder="1"/>
    <xf numFmtId="1" fontId="5" fillId="0" borderId="2" xfId="0" applyNumberFormat="1" applyFont="1" applyFill="1" applyBorder="1"/>
    <xf numFmtId="0" fontId="16" fillId="0" borderId="0" xfId="0" applyFont="1"/>
    <xf numFmtId="0" fontId="16" fillId="0" borderId="1" xfId="0" applyFont="1" applyBorder="1"/>
    <xf numFmtId="0" fontId="5" fillId="0" borderId="2" xfId="0" applyFont="1" applyBorder="1"/>
    <xf numFmtId="1" fontId="5" fillId="0" borderId="2" xfId="0" applyNumberFormat="1" applyFont="1" applyBorder="1"/>
    <xf numFmtId="1" fontId="5" fillId="0" borderId="0" xfId="0" applyNumberFormat="1" applyFont="1" applyBorder="1"/>
    <xf numFmtId="2" fontId="16" fillId="0" borderId="5" xfId="0" applyNumberFormat="1" applyFont="1" applyBorder="1"/>
    <xf numFmtId="2" fontId="16" fillId="0" borderId="0" xfId="0" applyNumberFormat="1" applyFont="1" applyBorder="1"/>
    <xf numFmtId="2" fontId="11" fillId="0" borderId="2" xfId="0" applyNumberFormat="1" applyFont="1" applyBorder="1"/>
    <xf numFmtId="6" fontId="10" fillId="0" borderId="0" xfId="0" applyNumberFormat="1" applyFont="1"/>
    <xf numFmtId="1" fontId="16" fillId="0" borderId="0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abSelected="1" zoomScaleNormal="100" workbookViewId="0">
      <selection activeCell="I7" sqref="I7"/>
    </sheetView>
  </sheetViews>
  <sheetFormatPr defaultRowHeight="14.4" x14ac:dyDescent="0.3"/>
  <cols>
    <col min="1" max="1" width="19.33203125" customWidth="1"/>
    <col min="3" max="3" width="1.33203125" customWidth="1"/>
    <col min="5" max="5" width="2.33203125" customWidth="1"/>
    <col min="7" max="7" width="1" customWidth="1"/>
    <col min="9" max="9" width="1.88671875" customWidth="1"/>
  </cols>
  <sheetData>
    <row r="1" spans="1:9" ht="15" customHeight="1" thickBot="1" x14ac:dyDescent="0.35">
      <c r="A1" s="1" t="s">
        <v>0</v>
      </c>
      <c r="B1" s="19" t="s">
        <v>1</v>
      </c>
      <c r="C1" s="34"/>
      <c r="D1" s="34" t="s">
        <v>58</v>
      </c>
      <c r="E1" s="10"/>
      <c r="F1" s="43" t="s">
        <v>45</v>
      </c>
      <c r="G1" s="43"/>
      <c r="H1" s="43" t="s">
        <v>59</v>
      </c>
      <c r="I1" s="43"/>
    </row>
    <row r="2" spans="1:9" ht="15" customHeight="1" x14ac:dyDescent="0.3">
      <c r="A2" s="3"/>
      <c r="B2" s="20" t="s">
        <v>44</v>
      </c>
      <c r="C2" s="35"/>
      <c r="D2" s="20"/>
      <c r="E2" s="11"/>
      <c r="F2" s="44" t="s">
        <v>46</v>
      </c>
      <c r="G2" s="45"/>
      <c r="H2" s="44">
        <v>43800</v>
      </c>
      <c r="I2" s="45"/>
    </row>
    <row r="3" spans="1:9" ht="15" customHeight="1" x14ac:dyDescent="0.3">
      <c r="A3" s="4" t="s">
        <v>2</v>
      </c>
      <c r="B3" s="21"/>
      <c r="C3" s="34"/>
      <c r="D3" s="21"/>
      <c r="E3" s="10"/>
      <c r="F3" s="46"/>
      <c r="G3" s="43"/>
      <c r="H3" s="46"/>
      <c r="I3" s="43"/>
    </row>
    <row r="4" spans="1:9" ht="15" customHeight="1" x14ac:dyDescent="0.3">
      <c r="A4" s="5" t="s">
        <v>3</v>
      </c>
      <c r="B4" s="22">
        <v>11750</v>
      </c>
      <c r="C4" s="36"/>
      <c r="D4" s="22">
        <v>5511</v>
      </c>
      <c r="E4" s="12"/>
      <c r="F4" s="47">
        <v>11250</v>
      </c>
      <c r="G4" s="48"/>
      <c r="H4" s="49">
        <v>5562</v>
      </c>
      <c r="I4" s="63"/>
    </row>
    <row r="5" spans="1:9" ht="15" customHeight="1" x14ac:dyDescent="0.3">
      <c r="A5" s="5" t="s">
        <v>4</v>
      </c>
      <c r="B5" s="22"/>
      <c r="C5" s="36"/>
      <c r="D5" s="22"/>
      <c r="E5" s="12"/>
      <c r="F5" s="47">
        <v>2650</v>
      </c>
      <c r="G5" s="48"/>
      <c r="H5" s="49"/>
      <c r="I5" s="63"/>
    </row>
    <row r="6" spans="1:9" ht="15" customHeight="1" thickBot="1" x14ac:dyDescent="0.35">
      <c r="A6" s="5" t="s">
        <v>5</v>
      </c>
      <c r="B6" s="23"/>
      <c r="C6" s="36"/>
      <c r="D6" s="22">
        <v>-20</v>
      </c>
      <c r="E6" s="12"/>
      <c r="F6" s="50"/>
      <c r="G6" s="48"/>
      <c r="H6" s="49"/>
      <c r="I6" s="63"/>
    </row>
    <row r="7" spans="1:9" ht="15" customHeight="1" thickBot="1" x14ac:dyDescent="0.35">
      <c r="A7" s="4" t="s">
        <v>6</v>
      </c>
      <c r="B7" s="24">
        <f>SUM(B4:B6)</f>
        <v>11750</v>
      </c>
      <c r="C7" s="37"/>
      <c r="D7" s="24">
        <f>SUM(D4:D6)</f>
        <v>5491</v>
      </c>
      <c r="E7" s="13"/>
      <c r="F7" s="51">
        <f>SUM(F4:F6)</f>
        <v>13900</v>
      </c>
      <c r="G7" s="52"/>
      <c r="H7" s="53">
        <f>SUM(H4:H6)</f>
        <v>5562</v>
      </c>
      <c r="I7" s="53"/>
    </row>
    <row r="8" spans="1:9" ht="15" customHeight="1" x14ac:dyDescent="0.3">
      <c r="A8" s="4" t="s">
        <v>7</v>
      </c>
      <c r="B8" s="25"/>
      <c r="C8" s="25"/>
      <c r="D8" s="25"/>
      <c r="E8" s="7"/>
      <c r="F8" s="54"/>
      <c r="G8" s="54"/>
      <c r="H8" s="54"/>
      <c r="I8" s="54"/>
    </row>
    <row r="9" spans="1:9" ht="15" customHeight="1" thickBot="1" x14ac:dyDescent="0.35">
      <c r="A9" s="4" t="s">
        <v>8</v>
      </c>
      <c r="B9" s="25"/>
      <c r="C9" s="25"/>
      <c r="D9" s="25"/>
      <c r="E9" s="7"/>
      <c r="F9" s="54"/>
      <c r="G9" s="54"/>
      <c r="H9" s="54"/>
      <c r="I9" s="54"/>
    </row>
    <row r="10" spans="1:9" ht="15" customHeight="1" x14ac:dyDescent="0.3">
      <c r="A10" s="5" t="s">
        <v>9</v>
      </c>
      <c r="B10" s="26">
        <v>800</v>
      </c>
      <c r="C10" s="36"/>
      <c r="D10" s="26">
        <v>800</v>
      </c>
      <c r="E10" s="12"/>
      <c r="F10" s="55">
        <v>880</v>
      </c>
      <c r="G10" s="48"/>
      <c r="H10" s="55">
        <v>450</v>
      </c>
      <c r="I10" s="48"/>
    </row>
    <row r="11" spans="1:9" ht="15" customHeight="1" x14ac:dyDescent="0.3">
      <c r="A11" s="5" t="s">
        <v>10</v>
      </c>
      <c r="B11" s="22">
        <f>SUM(B4/2)</f>
        <v>5875</v>
      </c>
      <c r="C11" s="36"/>
      <c r="D11" s="22">
        <v>2353</v>
      </c>
      <c r="E11" s="12"/>
      <c r="F11" s="47"/>
      <c r="G11" s="48"/>
      <c r="H11" s="47"/>
      <c r="I11" s="48"/>
    </row>
    <row r="12" spans="1:9" ht="15" customHeight="1" x14ac:dyDescent="0.3">
      <c r="A12" s="5" t="s">
        <v>11</v>
      </c>
      <c r="B12" s="22">
        <v>400</v>
      </c>
      <c r="C12" s="36"/>
      <c r="D12" s="22"/>
      <c r="E12" s="12"/>
      <c r="F12" s="47">
        <v>440</v>
      </c>
      <c r="G12" s="48"/>
      <c r="H12" s="47"/>
      <c r="I12" s="48"/>
    </row>
    <row r="13" spans="1:9" ht="15" customHeight="1" x14ac:dyDescent="0.3">
      <c r="A13" s="5" t="s">
        <v>12</v>
      </c>
      <c r="B13" s="22">
        <v>200</v>
      </c>
      <c r="C13" s="36"/>
      <c r="D13" s="22"/>
      <c r="E13" s="12"/>
      <c r="F13" s="47">
        <v>200</v>
      </c>
      <c r="G13" s="48"/>
      <c r="H13" s="47"/>
      <c r="I13" s="48"/>
    </row>
    <row r="14" spans="1:9" ht="15" customHeight="1" x14ac:dyDescent="0.3">
      <c r="A14" s="5" t="s">
        <v>13</v>
      </c>
      <c r="B14" s="22">
        <v>250</v>
      </c>
      <c r="C14" s="36"/>
      <c r="D14" s="22">
        <v>161</v>
      </c>
      <c r="E14" s="12"/>
      <c r="F14" s="47">
        <v>250</v>
      </c>
      <c r="G14" s="48"/>
      <c r="H14" s="47">
        <v>69</v>
      </c>
      <c r="I14" s="48"/>
    </row>
    <row r="15" spans="1:9" ht="15" customHeight="1" x14ac:dyDescent="0.3">
      <c r="A15" s="5" t="s">
        <v>60</v>
      </c>
      <c r="B15" s="22">
        <v>200</v>
      </c>
      <c r="C15" s="36"/>
      <c r="D15" s="22">
        <v>97</v>
      </c>
      <c r="E15" s="12"/>
      <c r="F15" s="47">
        <v>200</v>
      </c>
      <c r="G15" s="48"/>
      <c r="H15" s="47">
        <v>25</v>
      </c>
      <c r="I15" s="48"/>
    </row>
    <row r="16" spans="1:9" ht="15" customHeight="1" x14ac:dyDescent="0.3">
      <c r="A16" s="5" t="s">
        <v>14</v>
      </c>
      <c r="B16" s="22">
        <v>500</v>
      </c>
      <c r="C16" s="36"/>
      <c r="D16" s="22">
        <v>527</v>
      </c>
      <c r="E16" s="12"/>
      <c r="F16" s="47">
        <v>500</v>
      </c>
      <c r="G16" s="48"/>
      <c r="H16" s="47"/>
      <c r="I16" s="48"/>
    </row>
    <row r="17" spans="1:9" ht="15" customHeight="1" x14ac:dyDescent="0.3">
      <c r="A17" s="5" t="s">
        <v>15</v>
      </c>
      <c r="B17" s="22">
        <v>100</v>
      </c>
      <c r="C17" s="36"/>
      <c r="D17" s="22"/>
      <c r="E17" s="12"/>
      <c r="F17" s="47">
        <v>100</v>
      </c>
      <c r="G17" s="48"/>
      <c r="H17" s="47"/>
      <c r="I17" s="48"/>
    </row>
    <row r="18" spans="1:9" ht="15" customHeight="1" x14ac:dyDescent="0.3">
      <c r="A18" s="5" t="s">
        <v>16</v>
      </c>
      <c r="B18" s="22">
        <v>200</v>
      </c>
      <c r="C18" s="36"/>
      <c r="D18" s="22">
        <v>33</v>
      </c>
      <c r="E18" s="12"/>
      <c r="F18" s="47">
        <v>250</v>
      </c>
      <c r="G18" s="48"/>
      <c r="H18" s="47"/>
      <c r="I18" s="48"/>
    </row>
    <row r="19" spans="1:9" ht="15" customHeight="1" x14ac:dyDescent="0.3">
      <c r="A19" s="5" t="s">
        <v>17</v>
      </c>
      <c r="B19" s="22">
        <v>400</v>
      </c>
      <c r="C19" s="36"/>
      <c r="D19" s="22">
        <v>33</v>
      </c>
      <c r="E19" s="12"/>
      <c r="F19" s="47">
        <v>440</v>
      </c>
      <c r="G19" s="48"/>
      <c r="H19" s="47"/>
      <c r="I19" s="48"/>
    </row>
    <row r="20" spans="1:9" ht="15" customHeight="1" x14ac:dyDescent="0.3">
      <c r="A20" s="5" t="s">
        <v>18</v>
      </c>
      <c r="B20" s="22">
        <v>200</v>
      </c>
      <c r="C20" s="36"/>
      <c r="D20" s="22">
        <v>159</v>
      </c>
      <c r="E20" s="12"/>
      <c r="F20" s="47">
        <v>220</v>
      </c>
      <c r="G20" s="48"/>
      <c r="H20" s="47">
        <v>90</v>
      </c>
      <c r="I20" s="48"/>
    </row>
    <row r="21" spans="1:9" ht="15" customHeight="1" x14ac:dyDescent="0.3">
      <c r="A21" s="5" t="s">
        <v>19</v>
      </c>
      <c r="B21" s="22">
        <v>200</v>
      </c>
      <c r="C21" s="36"/>
      <c r="D21" s="22">
        <v>76</v>
      </c>
      <c r="E21" s="12"/>
      <c r="F21" s="47">
        <v>220</v>
      </c>
      <c r="G21" s="48"/>
      <c r="H21" s="47">
        <v>33</v>
      </c>
      <c r="I21" s="48"/>
    </row>
    <row r="22" spans="1:9" ht="15" customHeight="1" x14ac:dyDescent="0.3">
      <c r="A22" s="5" t="s">
        <v>20</v>
      </c>
      <c r="B22" s="22">
        <v>200</v>
      </c>
      <c r="C22" s="36"/>
      <c r="D22" s="22">
        <v>324</v>
      </c>
      <c r="E22" s="12"/>
      <c r="F22" s="47">
        <v>250</v>
      </c>
      <c r="G22" s="48"/>
      <c r="H22" s="47">
        <v>26</v>
      </c>
      <c r="I22" s="48"/>
    </row>
    <row r="23" spans="1:9" ht="15" customHeight="1" x14ac:dyDescent="0.3">
      <c r="A23" s="5" t="s">
        <v>61</v>
      </c>
      <c r="B23" s="22">
        <v>1500</v>
      </c>
      <c r="C23" s="36"/>
      <c r="D23" s="22">
        <v>962</v>
      </c>
      <c r="E23" s="12"/>
      <c r="F23" s="47">
        <v>1000</v>
      </c>
      <c r="G23" s="48"/>
      <c r="H23" s="47">
        <v>44</v>
      </c>
      <c r="I23" s="48"/>
    </row>
    <row r="24" spans="1:9" ht="15" customHeight="1" x14ac:dyDescent="0.3">
      <c r="A24" s="5" t="s">
        <v>21</v>
      </c>
      <c r="B24" s="22">
        <v>250</v>
      </c>
      <c r="C24" s="36"/>
      <c r="D24" s="22">
        <v>607</v>
      </c>
      <c r="E24" s="12"/>
      <c r="F24" s="47">
        <v>500</v>
      </c>
      <c r="G24" s="48"/>
      <c r="H24" s="47">
        <v>292</v>
      </c>
      <c r="I24" s="48"/>
    </row>
    <row r="25" spans="1:9" ht="15" customHeight="1" x14ac:dyDescent="0.3">
      <c r="A25" s="5" t="s">
        <v>22</v>
      </c>
      <c r="B25" s="22">
        <v>600</v>
      </c>
      <c r="C25" s="36"/>
      <c r="D25" s="22">
        <v>449</v>
      </c>
      <c r="E25" s="12"/>
      <c r="F25" s="47">
        <v>600</v>
      </c>
      <c r="G25" s="48"/>
      <c r="H25" s="47">
        <v>150</v>
      </c>
      <c r="I25" s="48"/>
    </row>
    <row r="26" spans="1:9" ht="15" customHeight="1" x14ac:dyDescent="0.3">
      <c r="A26" s="5" t="s">
        <v>23</v>
      </c>
      <c r="B26" s="22"/>
      <c r="C26" s="36"/>
      <c r="D26" s="22"/>
      <c r="E26" s="12"/>
      <c r="F26" s="47"/>
      <c r="G26" s="48"/>
      <c r="H26" s="47"/>
      <c r="I26" s="48"/>
    </row>
    <row r="27" spans="1:9" ht="15" customHeight="1" x14ac:dyDescent="0.3">
      <c r="A27" s="5" t="s">
        <v>24</v>
      </c>
      <c r="B27" s="22">
        <v>200</v>
      </c>
      <c r="C27" s="36"/>
      <c r="D27" s="22">
        <v>337</v>
      </c>
      <c r="E27" s="12"/>
      <c r="F27" s="47">
        <v>500</v>
      </c>
      <c r="G27" s="48"/>
      <c r="H27" s="47">
        <v>245</v>
      </c>
      <c r="I27" s="48"/>
    </row>
    <row r="28" spans="1:9" ht="15" customHeight="1" thickBot="1" x14ac:dyDescent="0.35">
      <c r="A28" s="5" t="s">
        <v>25</v>
      </c>
      <c r="B28" s="23"/>
      <c r="C28" s="36"/>
      <c r="D28" s="23"/>
      <c r="E28" s="12"/>
      <c r="F28" s="47"/>
      <c r="G28" s="48"/>
      <c r="H28" s="47"/>
      <c r="I28" s="48"/>
    </row>
    <row r="29" spans="1:9" ht="15" customHeight="1" thickBot="1" x14ac:dyDescent="0.35">
      <c r="A29" s="4" t="s">
        <v>26</v>
      </c>
      <c r="B29" s="27">
        <f>SUM(B10:B28)</f>
        <v>12075</v>
      </c>
      <c r="C29" s="38"/>
      <c r="D29" s="27">
        <f>SUM(D10:D28)</f>
        <v>6918</v>
      </c>
      <c r="E29" s="14"/>
      <c r="F29" s="56">
        <f>SUM(F10:F28)</f>
        <v>6550</v>
      </c>
      <c r="G29" s="2"/>
      <c r="H29" s="56">
        <f>SUM(H10:H28)</f>
        <v>1424</v>
      </c>
      <c r="I29" s="56"/>
    </row>
    <row r="30" spans="1:9" ht="15" customHeight="1" thickBot="1" x14ac:dyDescent="0.35">
      <c r="A30" s="4" t="s">
        <v>27</v>
      </c>
      <c r="B30" s="25"/>
      <c r="C30" s="25"/>
      <c r="D30" s="25"/>
      <c r="E30" s="7"/>
      <c r="F30" s="54"/>
      <c r="G30" s="54"/>
      <c r="H30" s="54"/>
      <c r="I30" s="54"/>
    </row>
    <row r="31" spans="1:9" ht="15" customHeight="1" x14ac:dyDescent="0.3">
      <c r="A31" s="5" t="s">
        <v>28</v>
      </c>
      <c r="B31" s="26">
        <v>350</v>
      </c>
      <c r="C31" s="36"/>
      <c r="D31" s="26">
        <v>469</v>
      </c>
      <c r="E31" s="12"/>
      <c r="F31" s="55">
        <v>350</v>
      </c>
      <c r="G31" s="48"/>
      <c r="H31" s="55">
        <v>230</v>
      </c>
      <c r="I31" s="48"/>
    </row>
    <row r="32" spans="1:9" ht="15" customHeight="1" x14ac:dyDescent="0.3">
      <c r="A32" s="5" t="s">
        <v>29</v>
      </c>
      <c r="B32" s="22">
        <v>400</v>
      </c>
      <c r="C32" s="36"/>
      <c r="D32" s="22">
        <v>142</v>
      </c>
      <c r="E32" s="12"/>
      <c r="F32" s="47"/>
      <c r="G32" s="48"/>
      <c r="H32" s="47">
        <v>49</v>
      </c>
      <c r="I32" s="48"/>
    </row>
    <row r="33" spans="1:20" ht="15" customHeight="1" x14ac:dyDescent="0.3">
      <c r="A33" s="5" t="s">
        <v>30</v>
      </c>
      <c r="B33" s="22">
        <v>2750</v>
      </c>
      <c r="C33" s="36"/>
      <c r="D33" s="22">
        <v>2611</v>
      </c>
      <c r="E33" s="12"/>
      <c r="F33" s="47">
        <v>3000</v>
      </c>
      <c r="G33" s="48"/>
      <c r="H33" s="47">
        <v>1900</v>
      </c>
      <c r="I33" s="48"/>
    </row>
    <row r="34" spans="1:20" ht="15" customHeight="1" x14ac:dyDescent="0.3">
      <c r="A34" s="5" t="s">
        <v>5</v>
      </c>
      <c r="B34" s="22"/>
      <c r="C34" s="36"/>
      <c r="D34" s="22"/>
      <c r="E34" s="12"/>
      <c r="F34" s="47"/>
      <c r="G34" s="48"/>
      <c r="H34" s="47"/>
      <c r="I34" s="48"/>
    </row>
    <row r="35" spans="1:20" ht="15" customHeight="1" x14ac:dyDescent="0.3">
      <c r="A35" s="5" t="s">
        <v>31</v>
      </c>
      <c r="B35" s="22">
        <v>150</v>
      </c>
      <c r="C35" s="36"/>
      <c r="D35" s="22">
        <v>37</v>
      </c>
      <c r="E35" s="12"/>
      <c r="F35" s="47">
        <v>150</v>
      </c>
      <c r="G35" s="48"/>
      <c r="H35" s="47">
        <v>41</v>
      </c>
      <c r="I35" s="48"/>
    </row>
    <row r="36" spans="1:20" ht="15" customHeight="1" x14ac:dyDescent="0.3">
      <c r="A36" s="5" t="s">
        <v>32</v>
      </c>
      <c r="B36" s="22">
        <v>300</v>
      </c>
      <c r="C36" s="36"/>
      <c r="D36" s="22">
        <v>291</v>
      </c>
      <c r="E36" s="12"/>
      <c r="F36" s="47">
        <v>300</v>
      </c>
      <c r="G36" s="48"/>
      <c r="H36" s="47">
        <v>40</v>
      </c>
      <c r="I36" s="48"/>
    </row>
    <row r="37" spans="1:20" ht="15" customHeight="1" x14ac:dyDescent="0.3">
      <c r="A37" s="5" t="s">
        <v>33</v>
      </c>
      <c r="B37" s="22">
        <v>50</v>
      </c>
      <c r="C37" s="36"/>
      <c r="D37" s="22"/>
      <c r="E37" s="12"/>
      <c r="F37" s="47">
        <v>100</v>
      </c>
      <c r="G37" s="48"/>
      <c r="H37" s="47"/>
      <c r="I37" s="48"/>
    </row>
    <row r="38" spans="1:20" ht="15" customHeight="1" x14ac:dyDescent="0.3">
      <c r="A38" s="5" t="s">
        <v>34</v>
      </c>
      <c r="B38" s="22">
        <v>1000</v>
      </c>
      <c r="C38" s="36"/>
      <c r="D38" s="22">
        <v>250</v>
      </c>
      <c r="E38" s="12"/>
      <c r="F38" s="47">
        <v>1500</v>
      </c>
      <c r="G38" s="48"/>
      <c r="H38" s="47">
        <v>597</v>
      </c>
      <c r="I38" s="48"/>
    </row>
    <row r="39" spans="1:20" ht="15" customHeight="1" x14ac:dyDescent="0.3">
      <c r="A39" s="5" t="s">
        <v>35</v>
      </c>
      <c r="B39" s="22">
        <v>750</v>
      </c>
      <c r="C39" s="36"/>
      <c r="D39" s="22">
        <v>312</v>
      </c>
      <c r="E39" s="12"/>
      <c r="F39" s="47">
        <v>1000</v>
      </c>
      <c r="G39" s="48"/>
      <c r="H39" s="47">
        <v>248</v>
      </c>
      <c r="I39" s="48"/>
    </row>
    <row r="40" spans="1:20" ht="15" customHeight="1" x14ac:dyDescent="0.3">
      <c r="A40" s="5" t="s">
        <v>36</v>
      </c>
      <c r="B40" s="22">
        <v>700</v>
      </c>
      <c r="C40" s="36"/>
      <c r="D40" s="22"/>
      <c r="E40" s="12"/>
      <c r="F40" s="47"/>
      <c r="G40" s="48"/>
      <c r="H40" s="47"/>
      <c r="I40" s="48"/>
    </row>
    <row r="41" spans="1:20" ht="15" customHeight="1" x14ac:dyDescent="0.3">
      <c r="A41" s="5" t="s">
        <v>37</v>
      </c>
      <c r="B41" s="22">
        <v>250</v>
      </c>
      <c r="C41" s="36"/>
      <c r="D41" s="22">
        <v>170</v>
      </c>
      <c r="E41" s="12"/>
      <c r="F41" s="47">
        <v>500</v>
      </c>
      <c r="G41" s="48"/>
      <c r="H41" s="47"/>
      <c r="I41" s="48"/>
    </row>
    <row r="42" spans="1:20" ht="15" customHeight="1" x14ac:dyDescent="0.3">
      <c r="A42" s="5" t="s">
        <v>38</v>
      </c>
      <c r="B42" s="22">
        <v>280</v>
      </c>
      <c r="C42" s="36"/>
      <c r="D42" s="22"/>
      <c r="E42" s="12"/>
      <c r="F42" s="47"/>
      <c r="G42" s="48"/>
      <c r="H42" s="47"/>
      <c r="I42" s="48"/>
    </row>
    <row r="43" spans="1:20" ht="15" customHeight="1" thickBot="1" x14ac:dyDescent="0.35">
      <c r="A43" s="5" t="s">
        <v>39</v>
      </c>
      <c r="B43" s="23">
        <v>450</v>
      </c>
      <c r="C43" s="36"/>
      <c r="D43" s="22">
        <v>357</v>
      </c>
      <c r="E43" s="12"/>
      <c r="F43" s="47">
        <v>450</v>
      </c>
      <c r="G43" s="48"/>
      <c r="H43" s="47">
        <v>132</v>
      </c>
      <c r="I43" s="48"/>
    </row>
    <row r="44" spans="1:20" ht="15" customHeight="1" thickBot="1" x14ac:dyDescent="0.35">
      <c r="A44" s="4" t="s">
        <v>40</v>
      </c>
      <c r="B44" s="27">
        <f>SUM(B31:B43)</f>
        <v>7430</v>
      </c>
      <c r="C44" s="38"/>
      <c r="D44" s="27">
        <f>SUM(D31:D43)</f>
        <v>4639</v>
      </c>
      <c r="E44" s="14"/>
      <c r="F44" s="56">
        <f>SUM(F31:F43)</f>
        <v>7350</v>
      </c>
      <c r="G44" s="2"/>
      <c r="H44" s="56">
        <f>SUM(H31:H43)</f>
        <v>3237</v>
      </c>
      <c r="I44" s="56"/>
    </row>
    <row r="45" spans="1:20" ht="15" customHeight="1" thickBot="1" x14ac:dyDescent="0.35">
      <c r="A45" s="5"/>
      <c r="B45" s="25"/>
      <c r="C45" s="25"/>
      <c r="D45" s="25"/>
      <c r="E45" s="7"/>
      <c r="F45" s="54"/>
      <c r="G45" s="54"/>
      <c r="H45" s="54"/>
      <c r="I45" s="54"/>
    </row>
    <row r="46" spans="1:20" ht="15" customHeight="1" thickBot="1" x14ac:dyDescent="0.35">
      <c r="A46" s="4" t="s">
        <v>41</v>
      </c>
      <c r="B46" s="28">
        <f>SUM(B44+B29)</f>
        <v>19505</v>
      </c>
      <c r="C46" s="39"/>
      <c r="D46" s="28">
        <f>SUM(D44+D29)</f>
        <v>11557</v>
      </c>
      <c r="E46" s="15"/>
      <c r="F46" s="57">
        <f>SUM(F29+F44)</f>
        <v>13900</v>
      </c>
      <c r="G46" s="58"/>
      <c r="H46" s="57">
        <f>SUM(H44+H29)</f>
        <v>4661</v>
      </c>
      <c r="I46" s="57"/>
    </row>
    <row r="47" spans="1:20" ht="15" customHeight="1" thickBot="1" x14ac:dyDescent="0.35">
      <c r="A47" s="6"/>
      <c r="B47" s="25"/>
      <c r="C47" s="25"/>
      <c r="D47" s="25"/>
      <c r="E47" s="7"/>
      <c r="F47" s="54"/>
      <c r="G47" s="54"/>
      <c r="H47" s="54"/>
      <c r="I47" s="54"/>
    </row>
    <row r="48" spans="1:20" ht="15" customHeight="1" thickBot="1" x14ac:dyDescent="0.35">
      <c r="A48" s="6" t="s">
        <v>42</v>
      </c>
      <c r="B48" s="28">
        <f>SUM(B7-B46)</f>
        <v>-7755</v>
      </c>
      <c r="C48" s="39"/>
      <c r="D48" s="28">
        <f>SUM(D7-D46)</f>
        <v>-6066</v>
      </c>
      <c r="E48" s="16"/>
      <c r="F48" s="57"/>
      <c r="G48" s="58"/>
      <c r="H48" s="57">
        <f>SUM(H7-H46)</f>
        <v>901</v>
      </c>
      <c r="I48" s="57"/>
      <c r="T48" s="42"/>
    </row>
    <row r="49" spans="1:9" ht="15" customHeight="1" thickBot="1" x14ac:dyDescent="0.35">
      <c r="A49" s="6"/>
      <c r="B49" s="25"/>
      <c r="C49" s="25"/>
      <c r="D49" s="25"/>
      <c r="E49" s="7"/>
      <c r="F49" s="54"/>
      <c r="G49" s="54"/>
      <c r="H49" s="54"/>
      <c r="I49" s="54"/>
    </row>
    <row r="50" spans="1:9" ht="15" customHeight="1" x14ac:dyDescent="0.3">
      <c r="A50" s="6" t="s">
        <v>43</v>
      </c>
      <c r="B50" s="26">
        <v>1175</v>
      </c>
      <c r="C50" s="36"/>
      <c r="D50" s="36"/>
      <c r="E50" s="12"/>
      <c r="F50" s="55">
        <v>1250</v>
      </c>
      <c r="G50" s="48"/>
      <c r="H50" s="55">
        <v>1236</v>
      </c>
      <c r="I50" s="48"/>
    </row>
    <row r="51" spans="1:9" ht="15" customHeight="1" thickBot="1" x14ac:dyDescent="0.35">
      <c r="A51" s="6"/>
      <c r="B51" s="29">
        <v>10</v>
      </c>
      <c r="C51" s="40"/>
      <c r="D51" s="40"/>
      <c r="E51" s="17"/>
      <c r="F51" s="59">
        <v>9</v>
      </c>
      <c r="G51" s="60"/>
      <c r="H51" s="59">
        <v>4.5</v>
      </c>
      <c r="I51" s="60"/>
    </row>
    <row r="52" spans="1:9" ht="15" customHeight="1" thickBot="1" x14ac:dyDescent="0.35">
      <c r="A52" s="6"/>
      <c r="B52" s="30"/>
      <c r="C52" s="30"/>
      <c r="D52" s="30"/>
      <c r="E52" s="8"/>
      <c r="F52" s="8"/>
      <c r="G52" s="8"/>
      <c r="H52" s="8"/>
      <c r="I52" s="8"/>
    </row>
    <row r="53" spans="1:9" ht="15" customHeight="1" thickBot="1" x14ac:dyDescent="0.35">
      <c r="A53" s="6"/>
      <c r="B53" s="31">
        <f>SUM(B46/1175)</f>
        <v>16.600000000000001</v>
      </c>
      <c r="C53" s="41"/>
      <c r="D53" s="41"/>
      <c r="E53" s="18"/>
      <c r="F53" s="61">
        <v>9</v>
      </c>
      <c r="G53" s="18"/>
      <c r="H53" s="18" t="s">
        <v>62</v>
      </c>
      <c r="I53" s="18"/>
    </row>
    <row r="54" spans="1:9" ht="15" customHeight="1" x14ac:dyDescent="0.3">
      <c r="A54" s="6"/>
      <c r="B54" s="32">
        <v>10</v>
      </c>
      <c r="C54" s="32"/>
      <c r="D54" s="32"/>
      <c r="E54" s="9"/>
      <c r="F54" s="62">
        <v>9</v>
      </c>
      <c r="G54" s="62"/>
      <c r="H54" s="62"/>
      <c r="I54" s="62"/>
    </row>
    <row r="55" spans="1:9" x14ac:dyDescent="0.3">
      <c r="B55" s="30"/>
      <c r="C55" s="30"/>
      <c r="D55" s="30"/>
    </row>
    <row r="56" spans="1:9" x14ac:dyDescent="0.3">
      <c r="B56" s="30"/>
      <c r="C56" s="30"/>
      <c r="D56" s="30"/>
    </row>
    <row r="57" spans="1:9" x14ac:dyDescent="0.3">
      <c r="B57" s="30"/>
      <c r="C57" s="30"/>
      <c r="D57" s="30"/>
    </row>
  </sheetData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I21" sqref="I21"/>
    </sheetView>
  </sheetViews>
  <sheetFormatPr defaultRowHeight="14.4" x14ac:dyDescent="0.3"/>
  <cols>
    <col min="1" max="1" width="2.88671875" customWidth="1"/>
  </cols>
  <sheetData>
    <row r="1" spans="1:2" ht="15" x14ac:dyDescent="0.25">
      <c r="B1" s="33" t="s">
        <v>47</v>
      </c>
    </row>
    <row r="2" spans="1:2" x14ac:dyDescent="0.3">
      <c r="A2">
        <v>1</v>
      </c>
      <c r="B2" t="s">
        <v>48</v>
      </c>
    </row>
    <row r="3" spans="1:2" x14ac:dyDescent="0.3">
      <c r="A3">
        <v>2</v>
      </c>
      <c r="B3" t="s">
        <v>49</v>
      </c>
    </row>
    <row r="5" spans="1:2" ht="15" x14ac:dyDescent="0.25">
      <c r="B5" t="s">
        <v>50</v>
      </c>
    </row>
    <row r="6" spans="1:2" ht="15" x14ac:dyDescent="0.25">
      <c r="A6">
        <v>1</v>
      </c>
      <c r="B6" t="s">
        <v>51</v>
      </c>
    </row>
    <row r="7" spans="1:2" ht="15" x14ac:dyDescent="0.25">
      <c r="A7">
        <v>2</v>
      </c>
      <c r="B7" t="s">
        <v>52</v>
      </c>
    </row>
    <row r="8" spans="1:2" ht="15" x14ac:dyDescent="0.25">
      <c r="A8">
        <v>3</v>
      </c>
      <c r="B8" t="s">
        <v>53</v>
      </c>
    </row>
    <row r="9" spans="1:2" ht="15" x14ac:dyDescent="0.25">
      <c r="A9">
        <v>4</v>
      </c>
      <c r="B9" t="s">
        <v>54</v>
      </c>
    </row>
    <row r="10" spans="1:2" ht="15" x14ac:dyDescent="0.25">
      <c r="A10">
        <v>5</v>
      </c>
      <c r="B10" t="s">
        <v>55</v>
      </c>
    </row>
    <row r="11" spans="1:2" ht="15" x14ac:dyDescent="0.25">
      <c r="A11">
        <v>6</v>
      </c>
      <c r="B11" t="s">
        <v>56</v>
      </c>
    </row>
    <row r="12" spans="1:2" ht="15" x14ac:dyDescent="0.25">
      <c r="A12">
        <v>7</v>
      </c>
      <c r="B12" t="s">
        <v>57</v>
      </c>
    </row>
    <row r="15" spans="1:2" ht="15" x14ac:dyDescent="0.25"/>
    <row r="16" spans="1:2" ht="15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105SC 2019-20</vt:lpstr>
      <vt:lpstr>Notes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TREASURER</dc:creator>
  <cp:lastModifiedBy>Treasurer</cp:lastModifiedBy>
  <dcterms:created xsi:type="dcterms:W3CDTF">2018-08-25T21:46:18Z</dcterms:created>
  <dcterms:modified xsi:type="dcterms:W3CDTF">2020-01-01T22:18:19Z</dcterms:modified>
</cp:coreProperties>
</file>